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ocumentacio\Documentació Vall d'Hebron\Ingrid\CONCURSOS\2019\LICITACIONS\LICI 2019-004 SCIENTIFIC RETREAT\"/>
    </mc:Choice>
  </mc:AlternateContent>
  <bookViews>
    <workbookView xWindow="0" yWindow="0" windowWidth="19200" windowHeight="11490"/>
  </bookViews>
  <sheets>
    <sheet name="Preu Licitació Increment 10%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9" i="1"/>
  <c r="C8" i="1"/>
  <c r="C7" i="1"/>
  <c r="C22" i="1" l="1"/>
  <c r="E22" i="1" s="1"/>
  <c r="C21" i="1"/>
  <c r="H21" i="1" s="1"/>
  <c r="H20" i="1"/>
  <c r="E20" i="1"/>
  <c r="E19" i="1"/>
  <c r="H19" i="1" s="1"/>
  <c r="H18" i="1"/>
  <c r="E18" i="1"/>
  <c r="C13" i="1"/>
  <c r="H13" i="1" s="1"/>
  <c r="C12" i="1"/>
  <c r="H12" i="1" s="1"/>
  <c r="C11" i="1"/>
  <c r="E11" i="1" s="1"/>
  <c r="E10" i="1"/>
  <c r="C10" i="1"/>
  <c r="H10" i="1" s="1"/>
  <c r="E9" i="1"/>
  <c r="H9" i="1" s="1"/>
  <c r="H8" i="1"/>
  <c r="E8" i="1"/>
  <c r="E7" i="1"/>
  <c r="H7" i="1" s="1"/>
  <c r="E21" i="1" l="1"/>
  <c r="E23" i="1" s="1"/>
  <c r="H14" i="1"/>
  <c r="H11" i="1"/>
  <c r="E12" i="1"/>
  <c r="H22" i="1"/>
  <c r="H23" i="1" s="1"/>
  <c r="E13" i="1"/>
  <c r="E14" i="1" s="1"/>
  <c r="H25" i="1" l="1"/>
  <c r="E33" i="1" s="1"/>
  <c r="E35" i="1" s="1"/>
  <c r="E37" i="1" s="1"/>
  <c r="E25" i="1"/>
  <c r="E31" i="1" s="1"/>
</calcChain>
</file>

<file path=xl/sharedStrings.xml><?xml version="1.0" encoding="utf-8"?>
<sst xmlns="http://schemas.openxmlformats.org/spreadsheetml/2006/main" count="34" uniqueCount="27">
  <si>
    <t>Preu unitari màx.</t>
  </si>
  <si>
    <t>nº assistents</t>
  </si>
  <si>
    <t>Preu total</t>
  </si>
  <si>
    <t>10 assistents</t>
  </si>
  <si>
    <t>PRIMER DIA: de 15 a 20 h</t>
  </si>
  <si>
    <t>Sala Principal</t>
  </si>
  <si>
    <t>Pack d’àudios sala principal</t>
  </si>
  <si>
    <t>Sala secundària</t>
  </si>
  <si>
    <t>Allotjament en Habitació Individual (*)</t>
  </si>
  <si>
    <t>SEGON DIA (de 8:30 a 15 h)</t>
  </si>
  <si>
    <t>Esmorzar (* preu ja inclòs en l'allotjament)</t>
  </si>
  <si>
    <t>Pressupost base de licitació</t>
  </si>
  <si>
    <t>Modificacions</t>
  </si>
  <si>
    <t>Total màxim 2019</t>
  </si>
  <si>
    <t>+</t>
  </si>
  <si>
    <t>Total màxim 2020</t>
  </si>
  <si>
    <t>Valor estimat del contracte</t>
  </si>
  <si>
    <t>TOTAL PRIMER I SEGON DIA</t>
  </si>
  <si>
    <t>Pressupost base de licitació màxim</t>
  </si>
  <si>
    <t>1 sala</t>
  </si>
  <si>
    <t>1 pack</t>
  </si>
  <si>
    <t xml:space="preserve">Allotjament en Habitació Doble </t>
  </si>
  <si>
    <t>Sopar (*)</t>
  </si>
  <si>
    <t>Coffee-break (*)</t>
  </si>
  <si>
    <t>Coffee-break  (*)</t>
  </si>
  <si>
    <t>Dinar (*)</t>
  </si>
  <si>
    <r>
      <rPr>
        <sz val="11"/>
        <color rgb="FFFF0000"/>
        <rFont val="Arial"/>
        <family val="2"/>
      </rPr>
      <t>(*)</t>
    </r>
    <r>
      <rPr>
        <sz val="11"/>
        <color theme="1"/>
        <rFont val="Arial"/>
        <family val="2"/>
      </rPr>
      <t xml:space="preserve"> 100 assistents, però podem arribar a ampliar fins un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</si>
</sst>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b/>
      <u/>
      <sz val="11"/>
      <color theme="1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" fontId="6" fillId="2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justify" vertical="center"/>
    </xf>
    <xf numFmtId="0" fontId="5" fillId="0" borderId="0" xfId="0" applyFont="1" applyAlignment="1"/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workbookViewId="0">
      <selection activeCell="B18" sqref="B18"/>
    </sheetView>
  </sheetViews>
  <sheetFormatPr baseColWidth="10" defaultRowHeight="15" x14ac:dyDescent="0.25"/>
  <cols>
    <col min="2" max="2" width="41" customWidth="1"/>
    <col min="3" max="3" width="18.140625" style="1" bestFit="1" customWidth="1"/>
    <col min="4" max="5" width="16.28515625" style="1" customWidth="1"/>
    <col min="6" max="6" width="4" style="1" customWidth="1"/>
    <col min="7" max="8" width="16.28515625" customWidth="1"/>
    <col min="9" max="9" width="1.85546875" customWidth="1"/>
    <col min="10" max="10" width="6.42578125" customWidth="1"/>
  </cols>
  <sheetData>
    <row r="1" spans="2:13" x14ac:dyDescent="0.25">
      <c r="B1" s="6"/>
      <c r="C1" s="7"/>
      <c r="D1" s="7"/>
      <c r="E1" s="7"/>
      <c r="F1" s="7"/>
      <c r="G1" s="6"/>
      <c r="H1" s="6"/>
      <c r="I1" s="6"/>
      <c r="J1" s="6"/>
      <c r="K1" s="6"/>
      <c r="L1" s="6"/>
      <c r="M1" s="6"/>
    </row>
    <row r="2" spans="2:13" x14ac:dyDescent="0.25">
      <c r="B2" s="6"/>
      <c r="C2" s="7"/>
      <c r="D2" s="7"/>
      <c r="E2" s="7"/>
      <c r="F2" s="7"/>
      <c r="G2" s="8" t="s">
        <v>26</v>
      </c>
      <c r="H2" s="6"/>
      <c r="I2" s="6"/>
      <c r="J2" s="6"/>
      <c r="K2" s="6"/>
      <c r="L2" s="6"/>
      <c r="M2" s="6"/>
    </row>
    <row r="3" spans="2:13" x14ac:dyDescent="0.25">
      <c r="B3" s="2"/>
      <c r="C3" s="8"/>
      <c r="D3" s="8"/>
      <c r="E3" s="8"/>
      <c r="F3" s="8"/>
      <c r="G3" s="8"/>
      <c r="H3" s="6"/>
      <c r="I3" s="6"/>
      <c r="J3" s="8"/>
      <c r="K3" s="6"/>
      <c r="L3" s="6"/>
      <c r="M3" s="6"/>
    </row>
    <row r="4" spans="2:13" x14ac:dyDescent="0.25">
      <c r="B4" s="6"/>
      <c r="C4" s="3" t="s">
        <v>0</v>
      </c>
      <c r="D4" s="3" t="s">
        <v>1</v>
      </c>
      <c r="E4" s="3" t="s">
        <v>2</v>
      </c>
      <c r="F4" s="6"/>
      <c r="G4" s="4" t="s">
        <v>3</v>
      </c>
      <c r="H4" s="6"/>
      <c r="I4" s="6"/>
      <c r="J4" s="6"/>
      <c r="K4" s="6"/>
      <c r="L4" s="6"/>
      <c r="M4" s="6"/>
    </row>
    <row r="5" spans="2:13" x14ac:dyDescent="0.25">
      <c r="B5" s="19" t="s">
        <v>4</v>
      </c>
      <c r="C5" s="20"/>
      <c r="D5" s="20"/>
      <c r="E5" s="20"/>
      <c r="F5" s="20"/>
      <c r="G5" s="20"/>
      <c r="H5" s="20"/>
      <c r="I5" s="20"/>
      <c r="J5" s="20"/>
      <c r="K5" s="6"/>
      <c r="L5" s="6"/>
      <c r="M5" s="6"/>
    </row>
    <row r="6" spans="2:13" ht="6" customHeight="1" x14ac:dyDescent="0.25">
      <c r="B6" s="2"/>
      <c r="C6" s="8"/>
      <c r="D6" s="8"/>
      <c r="E6" s="8"/>
      <c r="F6" s="8"/>
      <c r="G6" s="8"/>
      <c r="H6" s="8"/>
      <c r="I6" s="8"/>
      <c r="J6" s="8"/>
      <c r="K6" s="6"/>
      <c r="L6" s="6"/>
      <c r="M6" s="6"/>
    </row>
    <row r="7" spans="2:13" x14ac:dyDescent="0.25">
      <c r="B7" s="5" t="s">
        <v>5</v>
      </c>
      <c r="C7" s="9">
        <f>330*(1+0.1)</f>
        <v>363.00000000000006</v>
      </c>
      <c r="D7" s="9" t="s">
        <v>19</v>
      </c>
      <c r="E7" s="9">
        <f>330*(1+0.1)</f>
        <v>363.00000000000006</v>
      </c>
      <c r="F7" s="9"/>
      <c r="G7" s="7"/>
      <c r="H7" s="9">
        <f>E7</f>
        <v>363.00000000000006</v>
      </c>
      <c r="I7" s="9"/>
      <c r="J7" s="6"/>
      <c r="K7" s="6"/>
      <c r="L7" s="6"/>
      <c r="M7" s="6"/>
    </row>
    <row r="8" spans="2:13" x14ac:dyDescent="0.25">
      <c r="B8" s="6" t="s">
        <v>6</v>
      </c>
      <c r="C8" s="9">
        <f>425*(1+0.1)</f>
        <v>467.50000000000006</v>
      </c>
      <c r="D8" s="9" t="s">
        <v>20</v>
      </c>
      <c r="E8" s="9">
        <f>425*(1+0.1)</f>
        <v>467.50000000000006</v>
      </c>
      <c r="F8" s="9"/>
      <c r="G8" s="7"/>
      <c r="H8" s="9">
        <f>E8</f>
        <v>467.50000000000006</v>
      </c>
      <c r="I8" s="9"/>
      <c r="J8" s="6"/>
      <c r="K8" s="6"/>
      <c r="L8" s="6"/>
      <c r="M8" s="6"/>
    </row>
    <row r="9" spans="2:13" x14ac:dyDescent="0.25">
      <c r="B9" s="6" t="s">
        <v>7</v>
      </c>
      <c r="C9" s="9">
        <f>300*(1+0.1)</f>
        <v>330</v>
      </c>
      <c r="D9" s="9" t="s">
        <v>19</v>
      </c>
      <c r="E9" s="9">
        <f>300*(1+0.1)</f>
        <v>330</v>
      </c>
      <c r="F9" s="9"/>
      <c r="G9" s="7"/>
      <c r="H9" s="9">
        <f>E9</f>
        <v>330</v>
      </c>
      <c r="I9" s="9"/>
      <c r="J9" s="6"/>
      <c r="K9" s="6"/>
      <c r="L9" s="6"/>
      <c r="M9" s="6"/>
    </row>
    <row r="10" spans="2:13" x14ac:dyDescent="0.25">
      <c r="B10" s="6" t="s">
        <v>23</v>
      </c>
      <c r="C10" s="9">
        <f>8.2*(1+0.1)</f>
        <v>9.02</v>
      </c>
      <c r="D10" s="21">
        <v>100</v>
      </c>
      <c r="E10" s="9">
        <f>C10*D10</f>
        <v>902</v>
      </c>
      <c r="F10" s="9"/>
      <c r="G10" s="7">
        <v>110</v>
      </c>
      <c r="H10" s="9">
        <f>C10*G10</f>
        <v>992.19999999999993</v>
      </c>
      <c r="I10" s="9"/>
      <c r="J10" s="6"/>
      <c r="K10" s="6"/>
      <c r="L10" s="6"/>
      <c r="M10" s="6"/>
    </row>
    <row r="11" spans="2:13" x14ac:dyDescent="0.25">
      <c r="B11" s="5" t="s">
        <v>22</v>
      </c>
      <c r="C11" s="9">
        <f>31*(1+0.1)</f>
        <v>34.1</v>
      </c>
      <c r="D11" s="21">
        <v>100</v>
      </c>
      <c r="E11" s="9">
        <f t="shared" ref="E11:E13" si="0">C11*D11</f>
        <v>3410</v>
      </c>
      <c r="F11" s="9"/>
      <c r="G11" s="7">
        <v>110</v>
      </c>
      <c r="H11" s="9">
        <f t="shared" ref="H11:H13" si="1">C11*G11</f>
        <v>3751</v>
      </c>
      <c r="I11" s="9"/>
      <c r="J11" s="6"/>
      <c r="K11" s="6"/>
      <c r="L11" s="6"/>
      <c r="M11" s="6"/>
    </row>
    <row r="12" spans="2:13" x14ac:dyDescent="0.25">
      <c r="B12" s="6" t="s">
        <v>21</v>
      </c>
      <c r="C12" s="9">
        <f>93*(1+0.1)</f>
        <v>102.30000000000001</v>
      </c>
      <c r="D12" s="21">
        <v>15</v>
      </c>
      <c r="E12" s="9">
        <f t="shared" si="0"/>
        <v>1534.5000000000002</v>
      </c>
      <c r="F12" s="9"/>
      <c r="G12" s="7">
        <v>15</v>
      </c>
      <c r="H12" s="9">
        <f t="shared" si="1"/>
        <v>1534.5000000000002</v>
      </c>
      <c r="I12" s="9"/>
      <c r="J12" s="6"/>
      <c r="K12" s="6"/>
      <c r="L12" s="6"/>
      <c r="M12" s="6"/>
    </row>
    <row r="13" spans="2:13" ht="15.75" thickBot="1" x14ac:dyDescent="0.3">
      <c r="B13" s="6" t="s">
        <v>8</v>
      </c>
      <c r="C13" s="9">
        <f>83*(1+0.1)</f>
        <v>91.300000000000011</v>
      </c>
      <c r="D13" s="21">
        <v>70</v>
      </c>
      <c r="E13" s="9">
        <f t="shared" si="0"/>
        <v>6391.0000000000009</v>
      </c>
      <c r="F13" s="9"/>
      <c r="G13" s="7">
        <v>80</v>
      </c>
      <c r="H13" s="9">
        <f t="shared" si="1"/>
        <v>7304.0000000000009</v>
      </c>
      <c r="I13" s="9"/>
      <c r="J13" s="6"/>
      <c r="K13" s="6"/>
      <c r="L13" s="6"/>
      <c r="M13" s="6"/>
    </row>
    <row r="14" spans="2:13" ht="15.75" thickBot="1" x14ac:dyDescent="0.3">
      <c r="B14" s="6"/>
      <c r="C14" s="9"/>
      <c r="D14" s="9"/>
      <c r="E14" s="10">
        <f t="shared" ref="E14" si="2">SUM(E3:E13)</f>
        <v>13398</v>
      </c>
      <c r="F14" s="11"/>
      <c r="G14" s="7"/>
      <c r="H14" s="10">
        <f>SUM(H7:H13)</f>
        <v>14742.2</v>
      </c>
      <c r="I14" s="11"/>
      <c r="J14" s="6"/>
      <c r="K14" s="6"/>
      <c r="L14" s="6"/>
      <c r="M14" s="6"/>
    </row>
    <row r="15" spans="2:13" x14ac:dyDescent="0.25">
      <c r="B15" s="19" t="s">
        <v>9</v>
      </c>
      <c r="C15" s="20"/>
      <c r="D15" s="7"/>
      <c r="E15" s="7"/>
      <c r="F15" s="7"/>
      <c r="G15" s="7"/>
      <c r="H15" s="6"/>
      <c r="I15" s="6"/>
      <c r="J15" s="6"/>
      <c r="K15" s="6"/>
      <c r="L15" s="6"/>
      <c r="M15" s="6"/>
    </row>
    <row r="16" spans="2:13" ht="6" customHeight="1" x14ac:dyDescent="0.25">
      <c r="B16" s="2"/>
      <c r="C16" s="8"/>
      <c r="D16" s="8"/>
      <c r="E16" s="7"/>
      <c r="F16" s="7"/>
      <c r="G16" s="7"/>
      <c r="H16" s="8"/>
      <c r="I16" s="8"/>
      <c r="J16" s="8"/>
      <c r="K16" s="6"/>
      <c r="L16" s="6"/>
      <c r="M16" s="6"/>
    </row>
    <row r="17" spans="2:13" x14ac:dyDescent="0.25">
      <c r="B17" s="5" t="s">
        <v>10</v>
      </c>
      <c r="C17" s="7"/>
      <c r="D17" s="7"/>
      <c r="E17" s="9">
        <v>0</v>
      </c>
      <c r="F17" s="7"/>
      <c r="G17" s="7"/>
      <c r="H17" s="9">
        <v>0</v>
      </c>
      <c r="I17" s="9"/>
      <c r="J17" s="6"/>
      <c r="K17" s="6"/>
      <c r="L17" s="6"/>
      <c r="M17" s="6"/>
    </row>
    <row r="18" spans="2:13" x14ac:dyDescent="0.25">
      <c r="B18" s="5" t="s">
        <v>5</v>
      </c>
      <c r="C18" s="9">
        <f>330*(1+0.1)</f>
        <v>363.00000000000006</v>
      </c>
      <c r="D18" s="9" t="s">
        <v>19</v>
      </c>
      <c r="E18" s="9">
        <f>330*(1+0.1)</f>
        <v>363.00000000000006</v>
      </c>
      <c r="F18" s="9"/>
      <c r="G18" s="7"/>
      <c r="H18" s="9">
        <f>E18</f>
        <v>363.00000000000006</v>
      </c>
      <c r="I18" s="9"/>
      <c r="J18" s="6"/>
      <c r="K18" s="6"/>
      <c r="L18" s="6"/>
      <c r="M18" s="6"/>
    </row>
    <row r="19" spans="2:13" x14ac:dyDescent="0.25">
      <c r="B19" s="6" t="s">
        <v>7</v>
      </c>
      <c r="C19" s="9">
        <f>300*(1+0.1)</f>
        <v>330</v>
      </c>
      <c r="D19" s="9" t="s">
        <v>19</v>
      </c>
      <c r="E19" s="9">
        <f>300*(1+0.1)</f>
        <v>330</v>
      </c>
      <c r="F19" s="9"/>
      <c r="G19" s="7"/>
      <c r="H19" s="9">
        <f>E19</f>
        <v>330</v>
      </c>
      <c r="I19" s="9"/>
      <c r="J19" s="6"/>
      <c r="K19" s="6"/>
      <c r="L19" s="6"/>
      <c r="M19" s="6"/>
    </row>
    <row r="20" spans="2:13" x14ac:dyDescent="0.25">
      <c r="B20" s="6" t="s">
        <v>6</v>
      </c>
      <c r="C20" s="9">
        <f>425*(1+0.1)</f>
        <v>467.50000000000006</v>
      </c>
      <c r="D20" s="9" t="s">
        <v>20</v>
      </c>
      <c r="E20" s="9">
        <f>425*(1+0.1)</f>
        <v>467.50000000000006</v>
      </c>
      <c r="F20" s="9"/>
      <c r="G20" s="7"/>
      <c r="H20" s="9">
        <f>E20</f>
        <v>467.50000000000006</v>
      </c>
      <c r="I20" s="9"/>
      <c r="J20" s="6"/>
      <c r="K20" s="6"/>
      <c r="L20" s="6"/>
      <c r="M20" s="6"/>
    </row>
    <row r="21" spans="2:13" x14ac:dyDescent="0.25">
      <c r="B21" s="6" t="s">
        <v>24</v>
      </c>
      <c r="C21" s="9">
        <f>8.2*(1+0.1)</f>
        <v>9.02</v>
      </c>
      <c r="D21" s="9">
        <v>100</v>
      </c>
      <c r="E21" s="9">
        <f>C21*D21</f>
        <v>902</v>
      </c>
      <c r="F21" s="9"/>
      <c r="G21" s="7">
        <v>110</v>
      </c>
      <c r="H21" s="9">
        <f>C21*G21</f>
        <v>992.19999999999993</v>
      </c>
      <c r="I21" s="9"/>
      <c r="J21" s="6"/>
      <c r="K21" s="6"/>
      <c r="L21" s="6"/>
      <c r="M21" s="6"/>
    </row>
    <row r="22" spans="2:13" ht="15.75" thickBot="1" x14ac:dyDescent="0.3">
      <c r="B22" s="5" t="s">
        <v>25</v>
      </c>
      <c r="C22" s="9">
        <f>31*(1+0.1)</f>
        <v>34.1</v>
      </c>
      <c r="D22" s="9">
        <v>100</v>
      </c>
      <c r="E22" s="9">
        <f t="shared" ref="E22" si="3">C22*D22</f>
        <v>3410</v>
      </c>
      <c r="F22" s="9"/>
      <c r="G22" s="7">
        <v>110</v>
      </c>
      <c r="H22" s="9">
        <f>C22*G22</f>
        <v>3751</v>
      </c>
      <c r="I22" s="9"/>
      <c r="J22" s="6"/>
      <c r="K22" s="6"/>
      <c r="L22" s="6"/>
      <c r="M22" s="6"/>
    </row>
    <row r="23" spans="2:13" ht="15.75" thickBot="1" x14ac:dyDescent="0.3">
      <c r="B23" s="6"/>
      <c r="C23" s="7"/>
      <c r="D23" s="7"/>
      <c r="E23" s="10">
        <f>SUM(E17:E22)</f>
        <v>5472.5</v>
      </c>
      <c r="F23" s="11"/>
      <c r="G23" s="7"/>
      <c r="H23" s="10">
        <f>SUM(H17:H22)</f>
        <v>5903.7</v>
      </c>
      <c r="I23" s="11"/>
      <c r="J23" s="6"/>
      <c r="K23" s="6"/>
      <c r="L23" s="6"/>
      <c r="M23" s="6"/>
    </row>
    <row r="24" spans="2:13" ht="15.75" thickBot="1" x14ac:dyDescent="0.3">
      <c r="B24" s="6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</row>
    <row r="25" spans="2:13" ht="15.75" thickBot="1" x14ac:dyDescent="0.3">
      <c r="B25" s="6"/>
      <c r="C25" s="7"/>
      <c r="D25" s="12" t="s">
        <v>17</v>
      </c>
      <c r="E25" s="10">
        <f>E14+E23</f>
        <v>18870.5</v>
      </c>
      <c r="F25" s="9"/>
      <c r="G25" s="7"/>
      <c r="H25" s="10">
        <f>H14+H23</f>
        <v>20645.900000000001</v>
      </c>
      <c r="I25" s="11"/>
      <c r="J25" s="13">
        <v>2019</v>
      </c>
      <c r="K25" s="6"/>
      <c r="L25" s="6"/>
      <c r="M25" s="6"/>
    </row>
    <row r="26" spans="2:13" x14ac:dyDescent="0.25">
      <c r="B26" s="6"/>
      <c r="C26" s="7"/>
      <c r="D26" s="7"/>
      <c r="E26" s="7"/>
      <c r="F26" s="7"/>
      <c r="G26" s="7"/>
      <c r="H26" s="6"/>
      <c r="I26" s="6"/>
      <c r="J26" s="6"/>
      <c r="K26" s="6"/>
      <c r="L26" s="6"/>
      <c r="M26" s="6"/>
    </row>
    <row r="27" spans="2:13" x14ac:dyDescent="0.25">
      <c r="B27" s="6"/>
      <c r="C27" s="7"/>
      <c r="D27" s="7"/>
      <c r="E27" s="7"/>
      <c r="F27" s="7"/>
      <c r="G27" s="6"/>
      <c r="H27" s="6"/>
      <c r="I27" s="6"/>
      <c r="J27" s="6"/>
      <c r="K27" s="6"/>
      <c r="L27" s="6"/>
      <c r="M27" s="6"/>
    </row>
    <row r="28" spans="2:13" ht="15.75" thickBot="1" x14ac:dyDescent="0.3">
      <c r="B28" s="6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</row>
    <row r="29" spans="2:13" ht="15.75" thickBot="1" x14ac:dyDescent="0.3">
      <c r="B29" s="6"/>
      <c r="C29" s="7"/>
      <c r="D29" s="7"/>
      <c r="E29" s="10">
        <v>18870.5</v>
      </c>
      <c r="F29" s="7"/>
      <c r="G29" s="6" t="s">
        <v>11</v>
      </c>
      <c r="H29" s="6"/>
      <c r="I29" s="6"/>
      <c r="J29" s="6"/>
      <c r="K29" s="6"/>
      <c r="L29" s="6"/>
      <c r="M29" s="6"/>
    </row>
    <row r="30" spans="2:13" ht="15.75" thickBot="1" x14ac:dyDescent="0.3">
      <c r="B30" s="6"/>
      <c r="C30" s="7"/>
      <c r="D30" s="7"/>
      <c r="E30" s="7"/>
      <c r="F30" s="7"/>
      <c r="G30" s="6"/>
      <c r="H30" s="6"/>
      <c r="I30" s="6"/>
      <c r="J30" s="6"/>
      <c r="K30" s="6"/>
      <c r="L30" s="6"/>
      <c r="M30" s="6"/>
    </row>
    <row r="31" spans="2:13" ht="15.75" thickBot="1" x14ac:dyDescent="0.3">
      <c r="B31" s="6"/>
      <c r="C31" s="7"/>
      <c r="D31" s="7"/>
      <c r="E31" s="14">
        <f>H25-E25</f>
        <v>1775.4000000000015</v>
      </c>
      <c r="F31" s="7"/>
      <c r="G31" s="6" t="s">
        <v>12</v>
      </c>
      <c r="H31" s="6"/>
      <c r="I31" s="6"/>
      <c r="J31" s="6"/>
      <c r="K31" s="6"/>
      <c r="L31" s="6"/>
      <c r="M31" s="6"/>
    </row>
    <row r="32" spans="2:13" ht="15.75" thickBot="1" x14ac:dyDescent="0.3">
      <c r="B32" s="6"/>
      <c r="C32" s="7"/>
      <c r="D32" s="7"/>
      <c r="E32" s="7"/>
      <c r="F32" s="7"/>
      <c r="G32" s="6"/>
      <c r="H32" s="6"/>
      <c r="I32" s="6"/>
      <c r="J32" s="6"/>
      <c r="K32" s="6"/>
      <c r="L32" s="6"/>
      <c r="M32" s="6"/>
    </row>
    <row r="33" spans="2:13" ht="15.75" thickBot="1" x14ac:dyDescent="0.3">
      <c r="B33" s="6"/>
      <c r="C33" s="7"/>
      <c r="D33" s="18" t="s">
        <v>13</v>
      </c>
      <c r="E33" s="15">
        <f>H25</f>
        <v>20645.900000000001</v>
      </c>
      <c r="F33" s="7"/>
      <c r="G33" s="6" t="s">
        <v>18</v>
      </c>
      <c r="H33" s="6"/>
      <c r="I33" s="6"/>
      <c r="J33" s="6"/>
      <c r="K33" s="6"/>
      <c r="L33" s="6"/>
      <c r="M33" s="6"/>
    </row>
    <row r="34" spans="2:13" ht="15.75" thickBot="1" x14ac:dyDescent="0.3">
      <c r="B34" s="6"/>
      <c r="C34" s="7"/>
      <c r="D34" s="16" t="s">
        <v>14</v>
      </c>
      <c r="E34" s="7"/>
      <c r="F34" s="7"/>
      <c r="G34" s="6"/>
      <c r="H34" s="6"/>
      <c r="I34" s="6"/>
      <c r="J34" s="6"/>
      <c r="K34" s="6"/>
      <c r="L34" s="6"/>
      <c r="M34" s="6"/>
    </row>
    <row r="35" spans="2:13" ht="15.75" thickBot="1" x14ac:dyDescent="0.3">
      <c r="B35" s="6"/>
      <c r="C35" s="7"/>
      <c r="D35" s="18" t="s">
        <v>15</v>
      </c>
      <c r="E35" s="15">
        <f>E33</f>
        <v>20645.900000000001</v>
      </c>
      <c r="F35" s="7"/>
      <c r="G35" s="6"/>
      <c r="H35" s="6"/>
      <c r="I35" s="6"/>
      <c r="J35" s="6"/>
      <c r="K35" s="6"/>
      <c r="L35" s="6"/>
      <c r="M35" s="6"/>
    </row>
    <row r="36" spans="2:13" ht="15.75" thickBot="1" x14ac:dyDescent="0.3">
      <c r="B36" s="6"/>
      <c r="C36" s="7"/>
      <c r="D36" s="7"/>
      <c r="E36" s="7"/>
      <c r="F36" s="7"/>
      <c r="G36" s="6"/>
      <c r="H36" s="6"/>
      <c r="I36" s="6"/>
      <c r="J36" s="6"/>
      <c r="K36" s="6"/>
      <c r="L36" s="6"/>
      <c r="M36" s="6"/>
    </row>
    <row r="37" spans="2:13" ht="15.75" thickBot="1" x14ac:dyDescent="0.3">
      <c r="B37" s="6"/>
      <c r="C37" s="7"/>
      <c r="D37" s="7"/>
      <c r="E37" s="17">
        <f>E33+E35</f>
        <v>41291.800000000003</v>
      </c>
      <c r="F37" s="7"/>
      <c r="G37" s="6" t="s">
        <v>16</v>
      </c>
      <c r="H37" s="6"/>
      <c r="I37" s="6"/>
      <c r="J37" s="6"/>
      <c r="K37" s="6"/>
      <c r="L37" s="6"/>
      <c r="M37" s="6"/>
    </row>
    <row r="38" spans="2:13" x14ac:dyDescent="0.25">
      <c r="B38" s="6"/>
      <c r="C38" s="7"/>
      <c r="D38" s="7"/>
      <c r="E38" s="7"/>
      <c r="F38" s="7"/>
      <c r="G38" s="6"/>
      <c r="H38" s="6"/>
      <c r="I38" s="6"/>
      <c r="J38" s="6"/>
      <c r="K38" s="6"/>
      <c r="L38" s="6"/>
      <c r="M38" s="6"/>
    </row>
    <row r="39" spans="2:13" x14ac:dyDescent="0.25">
      <c r="B39" s="6"/>
      <c r="C39" s="7"/>
      <c r="D39" s="7"/>
      <c r="E39" s="7"/>
      <c r="F39" s="7"/>
      <c r="G39" s="6"/>
      <c r="H39" s="6"/>
      <c r="I39" s="6"/>
      <c r="J39" s="6"/>
      <c r="K39" s="6"/>
      <c r="L39" s="6"/>
      <c r="M39" s="6"/>
    </row>
  </sheetData>
  <mergeCells count="2">
    <mergeCell ref="B5:J5"/>
    <mergeCell ref="B15:C1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Preu Licitació Increment 10%</vt:lpstr>
    </vt:vector>
  </TitlesOfParts>
  <Company>VHIR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Feliubadalo Diaz</dc:creator>
  <cp:lastModifiedBy>Sales Carreras, Joan</cp:lastModifiedBy>
  <dcterms:created xsi:type="dcterms:W3CDTF">2019-01-17T10:47:50Z</dcterms:created>
  <dcterms:modified xsi:type="dcterms:W3CDTF">2019-01-21T10:05:41Z</dcterms:modified>
</cp:coreProperties>
</file>